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zyapov\Desktop\РУСЛАН\Закрытие месяца ООО НЭСКО\2025\Октябрь 2025\отчёты\Раскрытие инфы на сайте\Раскрытие на новом сайте\(пп. «г», «д»  п. 45)Полезный отпуск по группам потребителей\"/>
    </mc:Choice>
  </mc:AlternateContent>
  <bookViews>
    <workbookView xWindow="0" yWindow="0" windowWidth="28800" windowHeight="12300"/>
  </bookViews>
  <sheets>
    <sheet name="П.45. г и 45. д.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123Graph" hidden="1">[1]RSOILBAL!#REF!</definedName>
    <definedName name="__123Graph_A" hidden="1">[2]RSOILBAL!#REF!</definedName>
    <definedName name="__123Graph_ACRPIE90" hidden="1">[2]RSOILBAL!#REF!</definedName>
    <definedName name="__123Graph_ACRPIE91" hidden="1">[2]RSOILBAL!#REF!</definedName>
    <definedName name="__123Graph_ACRPIE92" hidden="1">[2]RSOILBAL!#REF!</definedName>
    <definedName name="__123Graph_ACRPIE93" hidden="1">[2]RSOILBAL!#REF!</definedName>
    <definedName name="__123Graph_LBL_A" hidden="1">[2]RSOILBAL!#REF!</definedName>
    <definedName name="__123Graph_LBL_ACRPIE90" hidden="1">[2]RSOILBAL!#REF!</definedName>
    <definedName name="__123Graph_LBL_ACRPIE91" hidden="1">[2]RSOILBAL!#REF!</definedName>
    <definedName name="__123Graph_LBL_ACRPIE92" hidden="1">[2]RSOILBAL!#REF!</definedName>
    <definedName name="__123Graph_LBL_ACRPIE93" hidden="1">[2]RSOILBAL!#REF!</definedName>
    <definedName name="_Order1" hidden="1">255</definedName>
    <definedName name="_Sort" hidden="1">#REF!</definedName>
    <definedName name="_sort1" hidden="1">'[4]#ССЫЛКА'!$A$8:$C$98</definedName>
    <definedName name="hgnb" hidden="1">'[4]#ССЫЛКА'!$A$8:$C$98</definedName>
    <definedName name="HTML_CodePage" hidden="1">1251</definedName>
    <definedName name="HTML_Control" hidden="1">{"'D'!$A$1:$E$13"}</definedName>
    <definedName name="HTML_Description" hidden="1">""</definedName>
    <definedName name="HTML_Email" hidden="1">""</definedName>
    <definedName name="HTML_Header" hidden="1">"D"</definedName>
    <definedName name="HTML_LastUpdate" hidden="1">"03.01.99"</definedName>
    <definedName name="HTML_LineAfter" hidden="1">FALSE</definedName>
    <definedName name="HTML_LineBefore" hidden="1">FALSE</definedName>
    <definedName name="HTML_Name" hidden="1">"Lapshina S.A."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"TARIF984"</definedName>
    <definedName name="P1_ESO_PROT" hidden="1">#REF!,#REF!,#REF!,#REF!,#REF!,#REF!,#REF!,#REF!</definedName>
    <definedName name="P1_SBT_PROT" hidden="1">#REF!,#REF!,#REF!,#REF!,#REF!,#REF!,#REF!</definedName>
    <definedName name="P1_SCOPE_16_PRT" hidden="1">'[5]16'!$E$15:$I$16,'[5]16'!$E$18:$I$20,'[5]16'!$E$23:$I$23,'[5]16'!$E$26:$I$26,'[5]16'!$E$29:$I$29,'[5]16'!$E$32:$I$32,'[5]16'!$E$35:$I$35,'[5]16'!$B$34,'[5]16'!$B$37</definedName>
    <definedName name="P1_SCOPE_17_PRT" hidden="1">'[5]17'!$E$13:$H$21,'[5]17'!$J$9:$J$11,'[5]17'!$J$13:$J$21,'[5]17'!$E$24:$H$26,'[5]17'!$E$28:$H$36,'[5]17'!$J$24:$M$26,'[5]17'!$J$28:$M$36,'[5]17'!$E$39:$H$41</definedName>
    <definedName name="P1_SCOPE_4_PRT" hidden="1">'[5]4'!$F$23:$I$23,'[5]4'!$F$25:$I$25,'[5]4'!$F$27:$I$31,'[5]4'!$K$14:$N$20,'[5]4'!$K$23:$N$23,'[5]4'!$K$25:$N$25,'[5]4'!$K$27:$N$31,'[5]4'!$P$14:$S$20,'[5]4'!$P$23:$S$23</definedName>
    <definedName name="P1_SCOPE_5_PRT" hidden="1">'[5]5'!$F$23:$I$23,'[5]5'!$F$25:$I$25,'[5]5'!$F$27:$I$31,'[5]5'!$K$14:$N$21,'[5]5'!$K$23:$N$23,'[5]5'!$K$25:$N$25,'[5]5'!$K$27:$N$31,'[5]5'!$P$14:$S$21,'[5]5'!$P$23:$S$23</definedName>
    <definedName name="P1_SCOPE_F1_PRT" hidden="1">'[5]Ф-1 (для АО-энерго)'!$D$74:$E$84,'[5]Ф-1 (для АО-энерго)'!$D$71:$E$72,'[5]Ф-1 (для АО-энерго)'!$D$66:$E$69,'[5]Ф-1 (для АО-энерго)'!$D$61:$E$64</definedName>
    <definedName name="P1_SCOPE_F2_PRT" hidden="1">'[5]Ф-2 (для АО-энерго)'!$G$56,'[5]Ф-2 (для АО-энерго)'!$E$55:$E$56,'[5]Ф-2 (для АО-энерго)'!$F$55:$G$55,'[5]Ф-2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PER_PRT" hidden="1">[5]перекрестка!$H$15:$H$19,[5]перекрестка!$H$21:$H$25,[5]перекрестка!$J$14:$J$25,[5]перекрестка!$K$15:$K$19,[5]перекрестка!$K$21:$K$25</definedName>
    <definedName name="P1_SCOPE_SV_LD" hidden="1">#REF!,#REF!,#REF!,#REF!,#REF!,#REF!,#REF!</definedName>
    <definedName name="P1_SCOPE_SV_LD1" hidden="1">[5]свод!$E$70:$M$79,[5]свод!$E$81:$M$81,[5]свод!$E$83:$M$88,[5]свод!$E$90:$M$90,[5]свод!$E$92:$M$96,[5]свод!$E$98:$M$98,[5]свод!$E$101:$M$102</definedName>
    <definedName name="P1_SCOPE_SV_PRT" hidden="1">[5]свод!$E$23:$H$26,[5]свод!$E$28:$I$29,[5]свод!$E$32:$I$36,[5]свод!$E$38:$I$40,[5]свод!$E$42:$I$53,[5]свод!$E$55:$I$56,[5]свод!$E$58:$I$63</definedName>
    <definedName name="P1_SET_PROT" hidden="1">#REF!,#REF!,#REF!,#REF!,#REF!,#REF!,#REF!</definedName>
    <definedName name="P1_SET_PRT" hidden="1">#REF!,#REF!,#REF!,#REF!,#REF!,#REF!,#REF!</definedName>
    <definedName name="P1_T1_Protect" hidden="1">#REF!,#REF!,#REF!,#REF!,#REF!,#REF!,#REF!,#REF!,#REF!</definedName>
    <definedName name="P2_SCOPE_16_PRT" hidden="1">'[5]16'!$E$38:$I$38,'[5]16'!$E$41:$I$41,'[5]16'!$E$45:$I$47,'[5]16'!$E$49:$I$49,'[5]16'!$E$53:$I$54,'[5]16'!$E$56:$I$57,'[5]16'!$E$59:$I$59,'[5]16'!$E$9:$I$13</definedName>
    <definedName name="P2_SCOPE_4_PRT" hidden="1">'[5]4'!$P$25:$S$25,'[5]4'!$P$27:$S$31,'[5]4'!$U$14:$X$20,'[5]4'!$U$23:$X$23,'[5]4'!$U$25:$X$25,'[5]4'!$U$27:$X$31,'[5]4'!$Z$14:$AC$20,'[5]4'!$Z$23:$AC$23,'[5]4'!$Z$25:$AC$25</definedName>
    <definedName name="P2_SCOPE_5_PRT" hidden="1">'[5]5'!$P$25:$S$25,'[5]5'!$P$27:$S$31,'[5]5'!$U$14:$X$21,'[5]5'!$U$23:$X$23,'[5]5'!$U$25:$X$25,'[5]5'!$U$27:$X$31,'[5]5'!$Z$14:$AC$21,'[5]5'!$Z$23:$AC$23,'[5]5'!$Z$25:$AC$25</definedName>
    <definedName name="P2_SCOPE_F1_PRT" hidden="1">'[5]Ф-1 (для АО-энерго)'!$D$56:$E$59,'[5]Ф-1 (для АО-энерго)'!$D$34:$E$50,'[5]Ф-1 (для АО-энерго)'!$D$32:$E$32,'[5]Ф-1 (для АО-энерго)'!$D$23:$E$30</definedName>
    <definedName name="P2_SCOPE_F2_PRT" hidden="1">'[5]Ф-2 (для АО-энерго)'!$D$52:$G$54,'[5]Ф-2 (для АО-энерго)'!$C$21:$E$42,'[5]Ф-2 (для АО-энерго)'!$A$12:$E$12,'[5]Ф-2 (для АО-энерго)'!$C$8:$E$11</definedName>
    <definedName name="P2_SCOPE_PER_PRT" hidden="1">[5]перекрестка!$N$14:$N$25,[5]перекрестка!$N$27:$N$31,[5]перекрестка!$J$27:$K$31,[5]перекрестка!$F$27:$H$31,[5]перекрестка!$F$33:$H$37</definedName>
    <definedName name="P2_SCOPE_SV_PRT" hidden="1">[5]свод!$E$72:$I$79,[5]свод!$E$81:$I$81,[5]свод!$E$85:$H$88,[5]свод!$E$90:$I$90,[5]свод!$E$107:$I$112,[5]свод!$E$114:$I$117,[5]свод!$E$124:$H$127</definedName>
    <definedName name="P2_T1_Protect" hidden="1">#REF!,#REF!,#REF!,#REF!,#REF!,#REF!,#REF!,#REF!,#REF!</definedName>
    <definedName name="P3_SCOPE_F1_PRT" hidden="1">'[5]Ф-1 (для АО-энерго)'!$E$16:$E$17,'[5]Ф-1 (для АО-энерго)'!$C$4:$D$4,'[5]Ф-1 (для АО-энерго)'!$C$7:$E$10,'[5]Ф-1 (для АО-энерго)'!$A$11:$E$11</definedName>
    <definedName name="P3_SCOPE_PER_PRT" hidden="1">[5]перекрестка!$J$33:$K$37,[5]перекрестка!$N$33:$N$37,[5]перекрестка!$F$39:$H$43,[5]перекрестка!$J$39:$K$43,[5]перекрестка!$N$39:$N$43</definedName>
    <definedName name="P3_SCOPE_SV_PRT" hidden="1">[5]свод!$D$135:$G$135,[5]свод!$I$135:$I$140,[5]свод!$H$137:$H$140,[5]свод!$D$138:$G$140,[5]свод!$E$15:$I$16,[5]свод!$E$120:$I$121,[5]свод!$E$18:$I$19</definedName>
    <definedName name="P4_SCOPE_F1_PRT" hidden="1">'[5]Ф-1 (для АО-энерго)'!$C$13:$E$13,'[5]Ф-1 (для АО-энерго)'!$A$14:$E$14,'[5]Ф-1 (для АО-энерго)'!$C$23:$C$50,'[5]Ф-1 (для АО-энерго)'!$C$54:$C$95</definedName>
    <definedName name="P4_SCOPE_PER_PRT" hidden="1">[5]перекрестка!$F$45:$H$49,[5]перекрестка!$J$45:$K$49,[5]перекрестка!$N$45:$N$49,[5]перекрестка!$F$53:$G$64,[5]перекрестка!$H$54:$H$58</definedName>
    <definedName name="P5_SCOPE_PER_PRT" hidden="1">[5]перекрестка!$H$60:$H$64,[5]перекрестка!$J$53:$J$64,[5]перекрестка!$K$54:$K$58,[5]перекрестка!$K$60:$K$64,[5]перекрестка!$N$53:$N$64</definedName>
    <definedName name="P6_SCOPE_PER_PRT" hidden="1">[5]перекрестка!$F$66:$H$70,[5]перекрестка!$J$66:$K$70,[5]перекрестка!$N$66:$N$70,[5]перекрестка!$F$72:$H$76,[5]перекрестка!$J$72:$K$76</definedName>
    <definedName name="P7_SCOPE_PER_PRT" hidden="1">[5]перекрестка!$N$72:$N$76,[5]перекрестка!$F$78:$H$82,[5]перекрестка!$J$78:$K$82,[5]перекрестка!$N$78:$N$82,[5]перекрестка!$F$84:$H$88</definedName>
    <definedName name="P8_SCOPE_PER_PRT" hidden="1">[5]перекрестка!$J$84:$K$88,[5]перекрестка!$N$84:$N$88,[5]перекрестка!$F$14:$G$25,P1_SCOPE_PER_PRT,P2_SCOPE_PER_PRT,P3_SCOPE_PER_PRT,P4_SCOPE_PER_PRT</definedName>
    <definedName name="SAPBEXhrIndnt" hidden="1">1</definedName>
    <definedName name="SAPBEXrevision" hidden="1">1</definedName>
    <definedName name="SAPBEXsysID" hidden="1">"BW2"</definedName>
    <definedName name="SAPBEXwbID" hidden="1">"3O3ZPWEQ3C5DUIAJ3OV7CK2VI"</definedName>
    <definedName name="sencount" hidden="1">1</definedName>
    <definedName name="vitaly" hidden="1">[1]RSOILBAL!#REF!</definedName>
    <definedName name="wrn.Сравнение._.с._.отраслями." hidden="1">{#N/A,#N/A,TRUE,"Лист1";#N/A,#N/A,TRUE,"Лист2";#N/A,#N/A,TRUE,"Лист3"}</definedName>
    <definedName name="yjdjt" hidden="1">#REF!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ипр" hidden="1">#REF!</definedName>
    <definedName name="ккк" hidden="1">'[6]#ССЫЛКА'!$A$8:$C$98</definedName>
    <definedName name="н" hidden="1">#REF!</definedName>
    <definedName name="нг" hidden="1">{"'D'!$A$1:$E$13"}</definedName>
    <definedName name="о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РН" hidden="1">'[6]#ССЫЛКА'!$A$8:$C$98</definedName>
    <definedName name="РН1" hidden="1">'[6]#ССЫЛКА'!$A$8:$C$98</definedName>
    <definedName name="РНПК_оптим" hidden="1">'[7]#ССЫЛКА'!$A$8:$C$98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ффффф" hidden="1">{#N/A,#N/A,TRUE,"Лист1";#N/A,#N/A,TRUE,"Лист2";#N/A,#N/A,TRUE,"Лист3"}</definedName>
    <definedName name="ыуаы" hidden="1">{#N/A,#N/A,TRUE,"Лист1";#N/A,#N/A,TRUE,"Лист2";#N/A,#N/A,TRUE,"Лист3"}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3" i="1" l="1"/>
  <c r="H42" i="1"/>
  <c r="H38" i="1"/>
  <c r="H37" i="1" s="1"/>
  <c r="H26" i="1"/>
  <c r="G14" i="1"/>
  <c r="G66" i="1"/>
  <c r="H17" i="1"/>
  <c r="G64" i="1"/>
  <c r="F14" i="1"/>
  <c r="H15" i="1"/>
  <c r="E14" i="1"/>
  <c r="E62" i="1" s="1"/>
  <c r="E13" i="1"/>
  <c r="E61" i="1" l="1"/>
  <c r="G62" i="1"/>
  <c r="G61" i="1" s="1"/>
  <c r="G13" i="1"/>
  <c r="H13" i="1" s="1"/>
  <c r="F66" i="1"/>
  <c r="H66" i="1" s="1"/>
  <c r="H18" i="1"/>
  <c r="H14" i="1"/>
  <c r="F62" i="1"/>
  <c r="H62" i="1" s="1"/>
  <c r="H61" i="1" s="1"/>
  <c r="F13" i="1"/>
  <c r="H30" i="1"/>
  <c r="H25" i="1" s="1"/>
  <c r="F64" i="1"/>
  <c r="H64" i="1" s="1"/>
  <c r="H16" i="1"/>
  <c r="F37" i="1"/>
  <c r="F65" i="1"/>
  <c r="H65" i="1" s="1"/>
  <c r="F25" i="1"/>
  <c r="F61" i="1" l="1"/>
</calcChain>
</file>

<file path=xl/sharedStrings.xml><?xml version="1.0" encoding="utf-8"?>
<sst xmlns="http://schemas.openxmlformats.org/spreadsheetml/2006/main" count="60" uniqueCount="26">
  <si>
    <t>Информация, подлежащая раскрытию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РФ от 21.01.2004г. № 24</t>
  </si>
  <si>
    <t>ГП: ООО "Нижневартовская энергосбытовая компания"</t>
  </si>
  <si>
    <t>Субъект РФ: Тюменская область</t>
  </si>
  <si>
    <t>(пп. «г», «д»  п. 45 Стандартов)
Фактический полезный отпуск электроэнергии и мощности по группам потребителей</t>
  </si>
  <si>
    <t>№ п/п</t>
  </si>
  <si>
    <t>Наименование</t>
  </si>
  <si>
    <t>Показатель</t>
  </si>
  <si>
    <t>ВН</t>
  </si>
  <si>
    <t>СН-1</t>
  </si>
  <si>
    <t>СН-2</t>
  </si>
  <si>
    <t>НН</t>
  </si>
  <si>
    <t>Итого</t>
  </si>
  <si>
    <t>в разрезе сетевых компаний:</t>
  </si>
  <si>
    <t>ПАО "Горэлектросеть"</t>
  </si>
  <si>
    <t>Группы потребителей</t>
  </si>
  <si>
    <t>ВСЕГО:</t>
  </si>
  <si>
    <t>Объем ПО э/э, млн.кВт.ч.</t>
  </si>
  <si>
    <t>Прочие потребители</t>
  </si>
  <si>
    <t>Прочие потребители с шин</t>
  </si>
  <si>
    <t>Бюджетные потребители</t>
  </si>
  <si>
    <t>Сельско-хозяйственные товаропроизводители 
и организации потребкооперациии</t>
  </si>
  <si>
    <t>Население</t>
  </si>
  <si>
    <t>ООО "Нижневартовскэнергонефть"</t>
  </si>
  <si>
    <t>АО "ЮРЭСК"</t>
  </si>
  <si>
    <t xml:space="preserve">                           -      </t>
  </si>
  <si>
    <t>Октябрь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</si>
</sst>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0_р_._-;\-* #,##0.000_р_._-;_-* &quot;-&quot;???_р_._-;_-@_-"/>
    <numFmt numFmtId="165" formatCode="#,##0.000"/>
    <numFmt numFmtId="166" formatCode="_(* #,##0.00_);_(* \(#,##0.00\);_(* &quot;-&quot;??_);_(@_)"/>
    <numFmt numFmtId="167" formatCode="_(* #,##0.0_);_(* \(#,##0.0\);_(* &quot;-&quot;??_);_(@_)"/>
    <numFmt numFmtId="168" formatCode="_-* #,##0.000_р_._-;\-* #,##0.000_р_._-;_-* &quot;-&quot;?????_р_._-;_-@_-"/>
    <numFmt numFmtId="169" formatCode="_(* #,##0.000_);_(* \(#,##0.000\);_(* &quot;-&quot;??_);_(@_)"/>
  </numFmts>
  <fonts count="13" x14ac:knownFonts="1">
    <font>
      <sz val="10"/>
      <name val="Arial Cyr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13"/>
      <name val="Times New Roman"/>
      <family val="1"/>
      <charset val="204"/>
    </font>
    <font>
      <sz val="13"/>
      <color indexed="9"/>
      <name val="Times New Roman"/>
      <family val="1"/>
      <charset val="204"/>
    </font>
    <font>
      <sz val="10"/>
      <color indexed="9"/>
      <name val="Arial Cyr"/>
      <charset val="204"/>
    </font>
    <font>
      <sz val="12"/>
      <color indexed="9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4" fontId="0" fillId="0" borderId="0">
      <alignment vertical="center"/>
    </xf>
    <xf numFmtId="0" fontId="4" fillId="0" borderId="0"/>
    <xf numFmtId="166" fontId="4" fillId="0" borderId="0" applyFont="0" applyFill="0" applyBorder="0" applyAlignment="0" applyProtection="0"/>
  </cellStyleXfs>
  <cellXfs count="64">
    <xf numFmtId="4" fontId="0" fillId="0" borderId="0" xfId="0">
      <alignment vertical="center"/>
    </xf>
    <xf numFmtId="4" fontId="1" fillId="2" borderId="0" xfId="0" applyFont="1" applyFill="1" applyBorder="1" applyAlignment="1">
      <alignment horizontal="center" wrapText="1"/>
    </xf>
    <xf numFmtId="4" fontId="2" fillId="0" borderId="0" xfId="0" applyFont="1" applyFill="1" applyBorder="1" applyAlignment="1"/>
    <xf numFmtId="4" fontId="3" fillId="0" borderId="0" xfId="0" applyFont="1" applyFill="1" applyBorder="1" applyAlignment="1">
      <alignment horizontal="center"/>
    </xf>
    <xf numFmtId="4" fontId="2" fillId="0" borderId="0" xfId="0" applyFont="1" applyBorder="1" applyAlignment="1"/>
    <xf numFmtId="4" fontId="3" fillId="0" borderId="0" xfId="0" applyFont="1" applyFill="1" applyBorder="1" applyAlignment="1"/>
    <xf numFmtId="164" fontId="3" fillId="0" borderId="0" xfId="0" applyNumberFormat="1" applyFont="1" applyFill="1" applyBorder="1" applyAlignment="1"/>
    <xf numFmtId="165" fontId="2" fillId="0" borderId="0" xfId="0" applyNumberFormat="1" applyFont="1" applyFill="1" applyBorder="1" applyAlignment="1">
      <alignment horizontal="center"/>
    </xf>
    <xf numFmtId="4" fontId="0" fillId="0" borderId="0" xfId="0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4" fontId="3" fillId="3" borderId="1" xfId="0" applyFont="1" applyFill="1" applyBorder="1" applyAlignment="1">
      <alignment horizontal="left" vertical="center" wrapText="1"/>
    </xf>
    <xf numFmtId="4" fontId="3" fillId="3" borderId="2" xfId="0" applyFont="1" applyFill="1" applyBorder="1" applyAlignment="1">
      <alignment horizontal="left" vertical="center" wrapText="1"/>
    </xf>
    <xf numFmtId="4" fontId="3" fillId="3" borderId="3" xfId="0" applyFont="1" applyFill="1" applyBorder="1" applyAlignment="1">
      <alignment horizontal="left" vertical="center" wrapText="1"/>
    </xf>
    <xf numFmtId="4" fontId="3" fillId="4" borderId="1" xfId="0" applyFont="1" applyFill="1" applyBorder="1" applyAlignment="1">
      <alignment horizontal="center" wrapText="1"/>
    </xf>
    <xf numFmtId="4" fontId="3" fillId="4" borderId="2" xfId="0" applyFont="1" applyFill="1" applyBorder="1" applyAlignment="1">
      <alignment horizontal="center" wrapText="1"/>
    </xf>
    <xf numFmtId="4" fontId="3" fillId="4" borderId="3" xfId="0" applyFont="1" applyFill="1" applyBorder="1" applyAlignment="1">
      <alignment horizontal="center" wrapText="1"/>
    </xf>
    <xf numFmtId="4" fontId="2" fillId="4" borderId="0" xfId="0" applyFont="1" applyFill="1" applyBorder="1" applyAlignment="1"/>
    <xf numFmtId="0" fontId="5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167" fontId="6" fillId="0" borderId="4" xfId="2" applyNumberFormat="1" applyFont="1" applyBorder="1" applyAlignment="1">
      <alignment horizontal="center" vertical="center" wrapText="1"/>
    </xf>
    <xf numFmtId="4" fontId="0" fillId="0" borderId="0" xfId="0" applyAlignment="1"/>
    <xf numFmtId="0" fontId="7" fillId="0" borderId="4" xfId="1" applyFont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4" fontId="8" fillId="5" borderId="1" xfId="1" applyNumberFormat="1" applyFont="1" applyFill="1" applyBorder="1" applyAlignment="1">
      <alignment horizontal="center" vertical="center" wrapText="1"/>
    </xf>
    <xf numFmtId="4" fontId="8" fillId="5" borderId="2" xfId="1" applyNumberFormat="1" applyFont="1" applyFill="1" applyBorder="1" applyAlignment="1">
      <alignment horizontal="center" vertical="center" wrapText="1"/>
    </xf>
    <xf numFmtId="4" fontId="8" fillId="5" borderId="2" xfId="1" applyNumberFormat="1" applyFont="1" applyFill="1" applyBorder="1" applyAlignment="1">
      <alignment horizontal="left" vertical="center" wrapText="1"/>
    </xf>
    <xf numFmtId="168" fontId="8" fillId="5" borderId="2" xfId="1" applyNumberFormat="1" applyFont="1" applyFill="1" applyBorder="1" applyAlignment="1">
      <alignment horizontal="left" vertical="center" wrapText="1"/>
    </xf>
    <xf numFmtId="168" fontId="8" fillId="5" borderId="3" xfId="1" applyNumberFormat="1" applyFont="1" applyFill="1" applyBorder="1" applyAlignment="1">
      <alignment horizontal="left" vertical="center" wrapText="1"/>
    </xf>
    <xf numFmtId="4" fontId="8" fillId="5" borderId="1" xfId="1" applyNumberFormat="1" applyFont="1" applyFill="1" applyBorder="1" applyAlignment="1">
      <alignment horizontal="left" vertical="center" wrapText="1"/>
    </xf>
    <xf numFmtId="4" fontId="8" fillId="5" borderId="2" xfId="1" applyNumberFormat="1" applyFont="1" applyFill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 textRotation="90" wrapText="1"/>
    </xf>
    <xf numFmtId="4" fontId="9" fillId="6" borderId="5" xfId="1" applyNumberFormat="1" applyFont="1" applyFill="1" applyBorder="1" applyAlignment="1">
      <alignment horizontal="right" vertical="center" wrapText="1"/>
    </xf>
    <xf numFmtId="0" fontId="2" fillId="4" borderId="5" xfId="1" applyFont="1" applyFill="1" applyBorder="1" applyAlignment="1">
      <alignment horizontal="center" vertical="center" wrapText="1"/>
    </xf>
    <xf numFmtId="168" fontId="9" fillId="6" borderId="6" xfId="2" applyNumberFormat="1" applyFont="1" applyFill="1" applyBorder="1" applyAlignment="1">
      <alignment vertical="center" wrapText="1"/>
    </xf>
    <xf numFmtId="168" fontId="6" fillId="6" borderId="6" xfId="2" applyNumberFormat="1" applyFont="1" applyFill="1" applyBorder="1" applyAlignment="1">
      <alignment vertical="center" wrapText="1"/>
    </xf>
    <xf numFmtId="0" fontId="2" fillId="0" borderId="7" xfId="1" applyFont="1" applyBorder="1" applyAlignment="1">
      <alignment horizontal="center" vertical="center" textRotation="90" wrapText="1"/>
    </xf>
    <xf numFmtId="4" fontId="9" fillId="6" borderId="5" xfId="1" applyNumberFormat="1" applyFont="1" applyFill="1" applyBorder="1" applyAlignment="1">
      <alignment horizontal="left" vertical="center" wrapText="1"/>
    </xf>
    <xf numFmtId="0" fontId="2" fillId="4" borderId="7" xfId="1" applyFont="1" applyFill="1" applyBorder="1" applyAlignment="1">
      <alignment horizontal="center" vertical="center" wrapText="1"/>
    </xf>
    <xf numFmtId="4" fontId="9" fillId="6" borderId="8" xfId="1" applyNumberFormat="1" applyFont="1" applyFill="1" applyBorder="1" applyAlignment="1">
      <alignment horizontal="left" vertical="center" wrapText="1"/>
    </xf>
    <xf numFmtId="168" fontId="6" fillId="6" borderId="9" xfId="2" applyNumberFormat="1" applyFont="1" applyFill="1" applyBorder="1" applyAlignment="1">
      <alignment vertical="center" wrapText="1"/>
    </xf>
    <xf numFmtId="168" fontId="9" fillId="6" borderId="9" xfId="2" applyNumberFormat="1" applyFont="1" applyFill="1" applyBorder="1" applyAlignment="1">
      <alignment vertical="center" wrapText="1"/>
    </xf>
    <xf numFmtId="168" fontId="6" fillId="6" borderId="8" xfId="2" applyNumberFormat="1" applyFont="1" applyFill="1" applyBorder="1" applyAlignment="1">
      <alignment horizontal="left" vertical="center" wrapText="1"/>
    </xf>
    <xf numFmtId="168" fontId="9" fillId="6" borderId="8" xfId="2" applyNumberFormat="1" applyFont="1" applyFill="1" applyBorder="1" applyAlignment="1">
      <alignment horizontal="left" vertical="center" wrapText="1"/>
    </xf>
    <xf numFmtId="0" fontId="2" fillId="0" borderId="10" xfId="1" applyFont="1" applyBorder="1" applyAlignment="1">
      <alignment horizontal="center" vertical="center" textRotation="90" wrapText="1"/>
    </xf>
    <xf numFmtId="4" fontId="9" fillId="6" borderId="11" xfId="1" applyNumberFormat="1" applyFont="1" applyFill="1" applyBorder="1" applyAlignment="1">
      <alignment horizontal="left" vertical="center" wrapText="1"/>
    </xf>
    <xf numFmtId="0" fontId="2" fillId="4" borderId="10" xfId="1" applyFont="1" applyFill="1" applyBorder="1" applyAlignment="1">
      <alignment horizontal="center" vertical="center" wrapText="1"/>
    </xf>
    <xf numFmtId="168" fontId="6" fillId="6" borderId="11" xfId="2" applyNumberFormat="1" applyFont="1" applyFill="1" applyBorder="1" applyAlignment="1">
      <alignment vertical="center" wrapText="1"/>
    </xf>
    <xf numFmtId="168" fontId="9" fillId="6" borderId="11" xfId="2" applyNumberFormat="1" applyFont="1" applyFill="1" applyBorder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2" fillId="4" borderId="0" xfId="1" applyFont="1" applyFill="1" applyAlignment="1">
      <alignment vertical="center" wrapText="1"/>
    </xf>
    <xf numFmtId="167" fontId="9" fillId="0" borderId="0" xfId="2" applyNumberFormat="1" applyFont="1" applyAlignment="1">
      <alignment vertical="center" wrapText="1"/>
    </xf>
    <xf numFmtId="169" fontId="10" fillId="0" borderId="0" xfId="2" applyNumberFormat="1" applyFont="1" applyAlignment="1">
      <alignment vertical="center" wrapText="1"/>
    </xf>
    <xf numFmtId="167" fontId="6" fillId="0" borderId="0" xfId="2" applyNumberFormat="1" applyFont="1" applyAlignment="1">
      <alignment vertical="center" wrapText="1"/>
    </xf>
    <xf numFmtId="169" fontId="9" fillId="0" borderId="0" xfId="2" applyNumberFormat="1" applyFont="1" applyAlignment="1">
      <alignment vertical="center" wrapText="1"/>
    </xf>
    <xf numFmtId="0" fontId="2" fillId="0" borderId="12" xfId="1" applyFont="1" applyBorder="1" applyAlignment="1">
      <alignment horizontal="center" vertical="center" textRotation="90" wrapText="1"/>
    </xf>
    <xf numFmtId="0" fontId="2" fillId="4" borderId="12" xfId="1" applyFont="1" applyFill="1" applyBorder="1" applyAlignment="1">
      <alignment horizontal="center" vertical="center" wrapText="1"/>
    </xf>
    <xf numFmtId="4" fontId="11" fillId="0" borderId="0" xfId="0" applyFont="1" applyAlignment="1"/>
    <xf numFmtId="4" fontId="12" fillId="0" borderId="13" xfId="0" applyFont="1" applyBorder="1" applyAlignment="1">
      <alignment vertical="center" wrapText="1"/>
    </xf>
    <xf numFmtId="4" fontId="12" fillId="0" borderId="14" xfId="0" applyFont="1" applyBorder="1" applyAlignment="1">
      <alignment vertical="center" wrapText="1"/>
    </xf>
    <xf numFmtId="4" fontId="12" fillId="0" borderId="15" xfId="0" applyFont="1" applyBorder="1" applyAlignment="1">
      <alignment vertical="center" wrapText="1"/>
    </xf>
    <xf numFmtId="4" fontId="12" fillId="0" borderId="16" xfId="0" applyFont="1" applyBorder="1" applyAlignment="1">
      <alignment vertical="center" wrapText="1"/>
    </xf>
    <xf numFmtId="164" fontId="12" fillId="0" borderId="13" xfId="0" applyNumberFormat="1" applyFont="1" applyBorder="1" applyAlignment="1">
      <alignment vertical="center" wrapText="1"/>
    </xf>
  </cellXfs>
  <cellStyles count="3">
    <cellStyle name="Обычный" xfId="0" builtinId="0"/>
    <cellStyle name="Обычный_Услуги_по передаче" xfId="1"/>
    <cellStyle name="Финансовый_Услуги_по передаче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VVYermakov\&#1052;&#1086;&#1080;%20&#1076;&#1086;&#1082;&#1091;&#1084;&#1077;&#1085;&#1090;&#1099;\Economics,%20CI%20&amp;%20IR\5%20Year%20Plan%20Deliverables\5y%20FINAL%2014%20MAY%202004\$25%20and%20Base%20Transneft%20correcte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fs06\SRB\Documents%20and%20Settings\VVYermakov\&#1052;&#1086;&#1080;%20&#1076;&#1086;&#1082;&#1091;&#1084;&#1077;&#1085;&#1090;&#1099;\Economics,%20CI%20&amp;%20IR\Economic\Planning%20assumptions%20model\Building%20blocks\2005%20Model%2036.5-33-1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zyapov/Desktop/&#1056;&#1059;&#1057;&#1051;&#1040;&#1053;/&#1047;&#1072;&#1082;&#1088;&#1099;&#1090;&#1080;&#1077;%20&#1084;&#1077;&#1089;&#1103;&#1094;&#1072;%20&#1054;&#1054;&#1054;%20&#1053;&#1069;&#1057;&#1050;&#1054;/2025/&#1054;&#1082;&#1090;&#1103;&#1073;&#1088;&#1100;%202025/&#1086;&#1090;&#1095;&#1105;&#1090;&#1099;/&#1054;&#1090;&#1095;&#1105;&#1090;&#1099;%2046&#1069;&#1057;%20&#1080;%2046&#1069;&#1069;/46&#1069;&#1057;%20&#1054;&#1082;&#1090;&#1103;&#1073;&#1088;&#1100;%202025%20&#1075;&#1086;&#1076;&#1072;%20&#1054;&#1054;&#1054;%20&#1053;&#1069;&#1057;&#1050;&#1054;%20&#1092;&#1072;&#1082;&#1090;%20&#1057;&#1074;&#1086;&#1076;&#1085;&#1072;&#1103;%20&#1074;%20&#1058;&#1069;%20&#1080;&#1090;&#1086;&#107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NVStepnova\Local%20Settings\Temporary%20Internet%20Files\OLK38\WINDOWS\&#1056;&#1072;&#1073;&#1086;&#1095;&#1080;&#1081;%20&#1089;&#1090;&#1086;&#1083;\&#1062;&#1077;&#1083;&#1077;&#1074;&#1099;&#1077;%20&#1087;&#1088;&#1086;&#1075;&#1088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al14/Desktop/&#1064;&#1072;&#1073;&#1083;&#1086;&#1085;&#1099;%20&#8470;%2046&#1069;&#1057;%20&#1080;%20&#8470;%2046&#1069;&#1069;/&#1055;&#1072;&#1087;&#1082;&#1072;%20&#1076;&#1083;&#1103;%20&#1079;&#1072;&#1082;&#1088;&#1099;&#1090;&#1080;&#1103;/46&#1069;&#1069;/&#1071;&#1085;&#1074;&#1072;&#1088;&#1100;%2046&#1069;&#1069;/TSET.NET.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DOWS\&#1056;&#1072;&#1073;&#1086;&#1095;&#1080;&#1081;%20&#1089;&#1090;&#1086;&#1083;\&#1062;&#1077;&#1083;&#1077;&#1074;&#1099;&#1077;%20&#1087;&#1088;&#1086;&#1075;&#108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&#1056;&#1072;&#1073;&#1086;&#1095;&#1080;&#1081;%20&#1089;&#1090;&#1086;&#1083;/&#1062;&#1077;&#1083;&#1077;&#1074;&#1099;&#1077;%20&#1087;&#1088;&#1086;&#1075;&#10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Chart Refining Mix RUS"/>
      <sheetName val="Chart Refining Mix"/>
      <sheetName val="Chart Refining Mix 2003"/>
      <sheetName val="Chart Refining Mix 2009"/>
      <sheetName val="Chart % Product Consumption"/>
      <sheetName val="pct 2003-2009"/>
      <sheetName val="pct"/>
      <sheetName val="Chart Consump Outlook ru"/>
      <sheetName val="Chart Consump Outlook"/>
      <sheetName val="print cons"/>
      <sheetName val="chart data"/>
      <sheetName val="Oil Prod chart"/>
      <sheetName val="Oil Cons chart"/>
      <sheetName val="Oil Export chart"/>
      <sheetName val="foreign export chart"/>
      <sheetName val="RefMix"/>
      <sheetName val="RUBValueChain"/>
      <sheetName val="LO prices"/>
      <sheetName val="LO prices RUS"/>
      <sheetName val="HO price RUS"/>
      <sheetName val="HO price"/>
      <sheetName val="Diesel price RUS"/>
      <sheetName val="Diesel price"/>
      <sheetName val="Jet kero price RUS"/>
      <sheetName val="Jet kero price"/>
      <sheetName val="Fuel oil price RUS"/>
      <sheetName val="Fuel oil price"/>
      <sheetName val="USDParity"/>
      <sheetName val="RSOILBAL"/>
      <sheetName val="Chart Price v Parity"/>
      <sheetName val="ElecticityChart"/>
      <sheetName val="GasChart"/>
      <sheetName val="TableMacroRUS"/>
      <sheetName val="TableMacro"/>
      <sheetName val="TableTaxes RUS"/>
      <sheetName val="TableTaxes"/>
      <sheetName val="TablePricesRUS"/>
      <sheetName val="TablePrices"/>
      <sheetName val="TableNetbacks RUS"/>
      <sheetName val="TableNetbacks"/>
      <sheetName val="TableNetbacksFlat"/>
      <sheetName val="TableSummary"/>
      <sheetName val="TableSumFlat RUS"/>
      <sheetName val="TableSummaryFlat"/>
      <sheetName val="Chart Rus Oil Bal RUS"/>
      <sheetName val="Chart Rus Oil Balance"/>
      <sheetName val="TranspTariffs"/>
      <sheetName val="Table Exec Sum RUS"/>
      <sheetName val="Table Exec Summa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Chart Refining Mix RUS"/>
      <sheetName val="Chart Refining Mix"/>
      <sheetName val="Chart Refining Mix 2003"/>
      <sheetName val="Chart Refining Mix 2009"/>
      <sheetName val="Chart % Product Consumption"/>
      <sheetName val="pct 2003-2009"/>
      <sheetName val="pct"/>
      <sheetName val="Chart Consump Outlook ru"/>
      <sheetName val="Chart Consump Outlook"/>
      <sheetName val="print cons"/>
      <sheetName val="chart data"/>
      <sheetName val="Oil Prod chart"/>
      <sheetName val="Oil Cons chart"/>
      <sheetName val="Oil Export chart"/>
      <sheetName val="foreign export chart"/>
      <sheetName val="RefMix"/>
      <sheetName val="RUBValueChain"/>
      <sheetName val="LO prices"/>
      <sheetName val="LO prices RUS"/>
      <sheetName val="HO price RUS"/>
      <sheetName val="HO price"/>
      <sheetName val="Diesel price RUS"/>
      <sheetName val="Diesel price"/>
      <sheetName val="Jet kero price RUS"/>
      <sheetName val="Jet kero price"/>
      <sheetName val="Fuel oil price RUS"/>
      <sheetName val="Fuel oil price"/>
      <sheetName val="USDParity"/>
      <sheetName val="RSOILBAL"/>
      <sheetName val="Chart Price v Parity"/>
      <sheetName val="ElecticityChart"/>
      <sheetName val="GasChart"/>
      <sheetName val="TableMacroRUS"/>
      <sheetName val="TableMacro"/>
      <sheetName val="TableTaxes RUS"/>
      <sheetName val="TableTaxes"/>
      <sheetName val="TablePricesRUS"/>
      <sheetName val="TablePrices"/>
      <sheetName val="TableNetbacks RUS"/>
      <sheetName val="TableNetbacks"/>
      <sheetName val="TableNetbacksFlat"/>
      <sheetName val="TableSummary"/>
      <sheetName val="TableSumFlat RUS"/>
      <sheetName val="TableSummaryFlat"/>
      <sheetName val="Chart Rus Oil Bal RUS"/>
      <sheetName val="Chart Rus Oil Balance"/>
      <sheetName val="TranspTariffs"/>
      <sheetName val="Table Exec Sum RUS"/>
      <sheetName val="Table Exec Summary"/>
      <sheetName val="Materials"/>
      <sheetName val="Production Profile_new "/>
      <sheetName val="$60 Case_STL (30)"/>
      <sheetName val="Данные"/>
      <sheetName val="MAIN_PARAMETERS"/>
      <sheetName val="5_Excise (Q)"/>
      <sheetName val="EKDEB90"/>
      <sheetName val="bridge"/>
      <sheetName val="DIF-6"/>
      <sheetName val="Main"/>
      <sheetName val="FYI"/>
      <sheetName val="Contracts"/>
      <sheetName val="Control"/>
      <sheetName val="График"/>
      <sheetName val="2005 Model 36.5-33-14"/>
      <sheetName val="прочее"/>
      <sheetName val="p_l"/>
      <sheetName val="СВОД 2016"/>
      <sheetName val="БДПС 2016"/>
      <sheetName val="OFS TOTAL"/>
      <sheetName val="СОПГП 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блон 46 ГП"/>
      <sheetName val="Шаблон 46 ЭСК"/>
      <sheetName val="46 сводная"/>
      <sheetName val="ККП"/>
      <sheetName val="Б-П"/>
      <sheetName val="ОРЭМ"/>
      <sheetName val="46ЕЕ"/>
      <sheetName val="Раздел 1 А"/>
      <sheetName val="Раздел 1Б"/>
      <sheetName val="Раздел 1 В"/>
      <sheetName val="Раздел 2А"/>
      <sheetName val="Раздел 2Б"/>
      <sheetName val="Раздел 3"/>
      <sheetName val="Раздел 4"/>
      <sheetName val="46 ЭЭ Тюмень"/>
      <sheetName val="Баланс ЭЭ и Мощности"/>
      <sheetName val="Покупка"/>
      <sheetName val="Продажа"/>
      <sheetName val="Продажа РР ХМО"/>
      <sheetName val="Прочие платежи"/>
      <sheetName val="Потери"/>
      <sheetName val="газ-ночь"/>
      <sheetName val="1"/>
      <sheetName val="2"/>
      <sheetName val="3"/>
      <sheetName val="4"/>
      <sheetName val="5"/>
      <sheetName val="6"/>
      <sheetName val="Общая до 26"/>
      <sheetName val="ГТП до 26"/>
      <sheetName val="Субъекты РФ до 26"/>
      <sheetName val="Уровень напряжения до 26"/>
      <sheetName val="101 до 26"/>
      <sheetName val="134 до 26"/>
      <sheetName val="135 до 26"/>
      <sheetName val="136 до 26"/>
      <sheetName val="Распределение услуг"/>
      <sheetName val="Отчёт в РСТ НВВ"/>
      <sheetName val="РСТ НВВ"/>
      <sheetName val="Отчёт в РСТ о НВВ"/>
      <sheetName val="Этапы корректировки"/>
      <sheetName val="П.52.б"/>
      <sheetName val="П.52 п.п. а"/>
      <sheetName val="П.45. г и 45. д."/>
      <sheetName val="Отчёт СТС"/>
      <sheetName val="Форма 1"/>
      <sheetName val="Форма 2"/>
      <sheetName val="В отчётность"/>
      <sheetName val="Прайм"/>
      <sheetName val="Акт показаний ГЭС"/>
      <sheetName val="часть 2"/>
      <sheetName val="Общая"/>
      <sheetName val="ГТП"/>
      <sheetName val="субъекты РФ"/>
      <sheetName val="уровень напряжения"/>
      <sheetName val="101"/>
      <sheetName val="134"/>
      <sheetName val="135"/>
      <sheetName val="136"/>
      <sheetName val="Подведение итогов"/>
      <sheetName val="01"/>
      <sheetName val="для СТС основные и нат.показ"/>
      <sheetName val="Отчёт в РДУ"/>
      <sheetName val="Лист2"/>
      <sheetName val="Структура в РЭК"/>
      <sheetName val="ЕКТ"/>
      <sheetName val="ЗАКРЫТИЕ111"/>
      <sheetName val="Приложение 1111"/>
      <sheetName val="Приложение 22222"/>
      <sheetName val="Сбор"/>
      <sheetName val="Отчёт АПБЭ Макет"/>
      <sheetName val="1-Цены производителей НЭСКО"/>
      <sheetName val="Инструкция"/>
      <sheetName val="Титульный"/>
      <sheetName val="Раздел I. А"/>
      <sheetName val="Раздел I. Б"/>
      <sheetName val="Раздел I. В"/>
      <sheetName val="Раздел II. А (ТИС)"/>
      <sheetName val="Раздел II. Б (ТИС)"/>
      <sheetName val="Раздел III"/>
      <sheetName val="Раздел IV"/>
      <sheetName val="Прил.4 Сводная ведомость"/>
      <sheetName val="Прил.5 Акт об оказ.услуг"/>
      <sheetName val="EE.POP.RANGES.VOL.EIAS_ex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евые прогр"/>
      <sheetName val="#ССЫЛКА"/>
      <sheetName val="Курс $"/>
      <sheetName val="Параметры_i"/>
      <sheetName val="покупка нпр"/>
      <sheetName val="приобретение нп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</sheetNames>
    <sheetDataSet>
      <sheetData sheetId="0" refreshError="1"/>
      <sheetData sheetId="1" refreshError="1"/>
      <sheetData sheetId="2">
        <row r="13">
          <cell r="E13" t="str">
            <v>г.Москва</v>
          </cell>
        </row>
      </sheetData>
      <sheetData sheetId="3" refreshError="1"/>
      <sheetData sheetId="4" refreshError="1"/>
      <sheetData sheetId="5">
        <row r="15">
          <cell r="AB15">
            <v>150</v>
          </cell>
        </row>
        <row r="17">
          <cell r="AB17">
            <v>450</v>
          </cell>
          <cell r="AC17">
            <v>60</v>
          </cell>
        </row>
        <row r="18">
          <cell r="AB18">
            <v>90</v>
          </cell>
        </row>
        <row r="20">
          <cell r="AB20">
            <v>30</v>
          </cell>
          <cell r="AC20">
            <v>1680</v>
          </cell>
        </row>
        <row r="23">
          <cell r="AC23">
            <v>1.5</v>
          </cell>
        </row>
        <row r="25">
          <cell r="AC25">
            <v>1488.06</v>
          </cell>
        </row>
      </sheetData>
      <sheetData sheetId="6">
        <row r="15">
          <cell r="AB15">
            <v>4.2300000000000004</v>
          </cell>
        </row>
        <row r="17">
          <cell r="AB17">
            <v>12.68</v>
          </cell>
          <cell r="AC17">
            <v>1.69</v>
          </cell>
        </row>
        <row r="18">
          <cell r="AB18">
            <v>2.54</v>
          </cell>
        </row>
        <row r="20">
          <cell r="AB20">
            <v>0.85</v>
          </cell>
          <cell r="AC20">
            <v>47.34</v>
          </cell>
        </row>
        <row r="21">
          <cell r="AB21">
            <v>1.75</v>
          </cell>
          <cell r="AC21">
            <v>7.99</v>
          </cell>
        </row>
      </sheetData>
      <sheetData sheetId="7">
        <row r="10">
          <cell r="E10">
            <v>0</v>
          </cell>
        </row>
        <row r="15">
          <cell r="I15">
            <v>5593</v>
          </cell>
        </row>
        <row r="18">
          <cell r="I18">
            <v>629</v>
          </cell>
        </row>
        <row r="28">
          <cell r="I28">
            <v>14486</v>
          </cell>
        </row>
        <row r="50">
          <cell r="I50">
            <v>1030</v>
          </cell>
        </row>
        <row r="52">
          <cell r="I52">
            <v>51899</v>
          </cell>
        </row>
        <row r="55">
          <cell r="I55">
            <v>1935</v>
          </cell>
        </row>
        <row r="56">
          <cell r="I56">
            <v>2584</v>
          </cell>
        </row>
        <row r="63">
          <cell r="I63">
            <v>1370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8307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I77">
            <v>2543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I79">
            <v>5764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76105.21263157895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18265.251031578948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26572.251031578948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181391.81674107895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17.163367504491344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</row>
      </sheetData>
      <sheetData sheetId="8">
        <row r="13">
          <cell r="I13">
            <v>86</v>
          </cell>
        </row>
        <row r="16">
          <cell r="I16">
            <v>86</v>
          </cell>
        </row>
        <row r="18">
          <cell r="I18">
            <v>2713.5</v>
          </cell>
        </row>
        <row r="19">
          <cell r="I19">
            <v>4.5</v>
          </cell>
        </row>
        <row r="20">
          <cell r="I20">
            <v>3.9</v>
          </cell>
        </row>
        <row r="23">
          <cell r="I23">
            <v>12.5</v>
          </cell>
        </row>
        <row r="26">
          <cell r="I26">
            <v>75</v>
          </cell>
        </row>
        <row r="29">
          <cell r="I29">
            <v>15</v>
          </cell>
        </row>
        <row r="32">
          <cell r="I32">
            <v>24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>
        <row r="10">
          <cell r="J10">
            <v>696708</v>
          </cell>
        </row>
        <row r="25">
          <cell r="J25">
            <v>72000</v>
          </cell>
        </row>
      </sheetData>
      <sheetData sheetId="10">
        <row r="21">
          <cell r="D21">
            <v>696708</v>
          </cell>
        </row>
      </sheetData>
      <sheetData sheetId="11">
        <row r="8">
          <cell r="E8">
            <v>0</v>
          </cell>
        </row>
      </sheetData>
      <sheetData sheetId="12"/>
      <sheetData sheetId="13" refreshError="1"/>
      <sheetData sheetId="14" refreshError="1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евые прогр"/>
      <sheetName val="#ССЫЛКА"/>
      <sheetName val="Курс $"/>
      <sheetName val="Параметры_i"/>
      <sheetName val="покупка нпр"/>
      <sheetName val="приобретение нп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евые прогр"/>
      <sheetName val="#ССЫЛКА"/>
      <sheetName val="Курс $"/>
      <sheetName val="Параметры_i"/>
      <sheetName val="покупка нпр"/>
      <sheetName val="приобретение нпр"/>
      <sheetName val="По Концерну Эксп"/>
      <sheetName val="_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zoomScale="70" zoomScaleNormal="70" workbookViewId="0">
      <selection activeCell="D79" sqref="D79"/>
    </sheetView>
  </sheetViews>
  <sheetFormatPr defaultColWidth="8.7109375" defaultRowHeight="12.75" x14ac:dyDescent="0.2"/>
  <cols>
    <col min="1" max="1" width="6.7109375" style="21" customWidth="1"/>
    <col min="2" max="2" width="56.28515625" style="21" customWidth="1"/>
    <col min="3" max="3" width="14.7109375" style="21" customWidth="1"/>
    <col min="4" max="8" width="20.5703125" style="21" customWidth="1"/>
    <col min="9" max="16384" width="8.7109375" style="21"/>
  </cols>
  <sheetData>
    <row r="1" spans="1:8" s="2" customFormat="1" ht="51" customHeight="1" x14ac:dyDescent="0.3">
      <c r="A1" s="1" t="s">
        <v>0</v>
      </c>
      <c r="B1" s="1"/>
      <c r="C1" s="1"/>
      <c r="D1" s="1"/>
      <c r="E1" s="1"/>
      <c r="F1" s="1"/>
      <c r="G1" s="1"/>
      <c r="H1" s="1"/>
    </row>
    <row r="2" spans="1:8" s="4" customFormat="1" ht="15.75" x14ac:dyDescent="0.25">
      <c r="A2" s="3" t="s">
        <v>25</v>
      </c>
      <c r="B2" s="3"/>
      <c r="C2" s="3"/>
      <c r="D2" s="3"/>
      <c r="E2" s="3"/>
      <c r="F2" s="3"/>
      <c r="G2" s="3"/>
      <c r="H2" s="3"/>
    </row>
    <row r="3" spans="1:8" s="5" customFormat="1" ht="15.75" x14ac:dyDescent="0.25">
      <c r="A3" s="5" t="s">
        <v>1</v>
      </c>
    </row>
    <row r="4" spans="1:8" s="5" customFormat="1" ht="15.75" x14ac:dyDescent="0.25">
      <c r="A4" s="5" t="s">
        <v>2</v>
      </c>
      <c r="E4" s="6"/>
      <c r="F4" s="6"/>
      <c r="G4" s="6"/>
    </row>
    <row r="5" spans="1:8" s="5" customFormat="1" ht="15.75" x14ac:dyDescent="0.25">
      <c r="E5" s="6"/>
      <c r="F5" s="6"/>
      <c r="G5" s="6"/>
    </row>
    <row r="6" spans="1:8" s="2" customFormat="1" ht="12" customHeight="1" x14ac:dyDescent="0.2">
      <c r="A6" s="7"/>
      <c r="B6" s="8"/>
      <c r="C6" s="8"/>
      <c r="D6" s="8"/>
      <c r="E6" s="9"/>
      <c r="F6" s="9"/>
      <c r="G6" s="9"/>
    </row>
    <row r="7" spans="1:8" s="2" customFormat="1" ht="43.5" customHeight="1" x14ac:dyDescent="0.2">
      <c r="A7" s="10" t="s">
        <v>3</v>
      </c>
      <c r="B7" s="11"/>
      <c r="C7" s="11"/>
      <c r="D7" s="11"/>
      <c r="E7" s="11"/>
      <c r="F7" s="11"/>
      <c r="G7" s="11"/>
      <c r="H7" s="12"/>
    </row>
    <row r="8" spans="1:8" s="16" customFormat="1" ht="31.15" customHeight="1" x14ac:dyDescent="0.25">
      <c r="A8" s="13"/>
      <c r="B8" s="14"/>
      <c r="C8" s="14"/>
      <c r="D8" s="14"/>
      <c r="E8" s="14"/>
      <c r="F8" s="14"/>
      <c r="G8" s="14"/>
      <c r="H8" s="15"/>
    </row>
    <row r="9" spans="1:8" ht="16.5" x14ac:dyDescent="0.2">
      <c r="A9" s="17" t="s">
        <v>4</v>
      </c>
      <c r="B9" s="18" t="s">
        <v>5</v>
      </c>
      <c r="C9" s="19" t="s">
        <v>6</v>
      </c>
      <c r="D9" s="20" t="s">
        <v>7</v>
      </c>
      <c r="E9" s="20" t="s">
        <v>8</v>
      </c>
      <c r="F9" s="20" t="s">
        <v>9</v>
      </c>
      <c r="G9" s="20" t="s">
        <v>10</v>
      </c>
      <c r="H9" s="20" t="s">
        <v>11</v>
      </c>
    </row>
    <row r="10" spans="1:8" x14ac:dyDescent="0.2">
      <c r="A10" s="17">
        <v>1</v>
      </c>
      <c r="B10" s="22">
        <v>2</v>
      </c>
      <c r="C10" s="23">
        <v>3</v>
      </c>
      <c r="D10" s="22">
        <v>4</v>
      </c>
      <c r="E10" s="22">
        <v>5</v>
      </c>
      <c r="F10" s="22">
        <v>6</v>
      </c>
      <c r="G10" s="22">
        <v>7</v>
      </c>
      <c r="H10" s="22">
        <v>8</v>
      </c>
    </row>
    <row r="11" spans="1:8" ht="20.25" x14ac:dyDescent="0.2">
      <c r="A11" s="24" t="s">
        <v>12</v>
      </c>
      <c r="B11" s="25"/>
      <c r="C11" s="26"/>
      <c r="D11" s="27"/>
      <c r="E11" s="27"/>
      <c r="F11" s="27"/>
      <c r="G11" s="27"/>
      <c r="H11" s="28"/>
    </row>
    <row r="12" spans="1:8" ht="20.25" x14ac:dyDescent="0.2">
      <c r="A12" s="29" t="s">
        <v>13</v>
      </c>
      <c r="B12" s="30"/>
      <c r="C12" s="26"/>
      <c r="D12" s="27"/>
      <c r="E12" s="27"/>
      <c r="F12" s="27"/>
      <c r="G12" s="27"/>
      <c r="H12" s="28"/>
    </row>
    <row r="13" spans="1:8" ht="16.5" x14ac:dyDescent="0.2">
      <c r="A13" s="31" t="s">
        <v>14</v>
      </c>
      <c r="B13" s="32" t="s">
        <v>15</v>
      </c>
      <c r="C13" s="33" t="s">
        <v>16</v>
      </c>
      <c r="D13" s="34"/>
      <c r="E13" s="35">
        <f>SUM(E14:E18)</f>
        <v>2.4370280000000002</v>
      </c>
      <c r="F13" s="35">
        <f>SUM(F14:F18)</f>
        <v>25.624750000000002</v>
      </c>
      <c r="G13" s="35">
        <f>SUM(G14:G18)</f>
        <v>33.358544000000002</v>
      </c>
      <c r="H13" s="35">
        <f t="shared" ref="H13:H18" si="0">SUM(E13:G13)</f>
        <v>61.420322000000006</v>
      </c>
    </row>
    <row r="14" spans="1:8" ht="16.5" customHeight="1" x14ac:dyDescent="0.2">
      <c r="A14" s="36"/>
      <c r="B14" s="37" t="s">
        <v>17</v>
      </c>
      <c r="C14" s="38"/>
      <c r="D14" s="34"/>
      <c r="E14" s="34">
        <f>E19-E15-E16-E17</f>
        <v>2.4370280000000002</v>
      </c>
      <c r="F14" s="34">
        <f>F19-F15-F16-F17-F26-F38</f>
        <v>19.452373000000001</v>
      </c>
      <c r="G14" s="34">
        <f>G19-G15-G16-G17</f>
        <v>7.313045999999999</v>
      </c>
      <c r="H14" s="35">
        <f t="shared" si="0"/>
        <v>29.202447000000003</v>
      </c>
    </row>
    <row r="15" spans="1:8" ht="16.5" x14ac:dyDescent="0.2">
      <c r="A15" s="36"/>
      <c r="B15" s="39" t="s">
        <v>18</v>
      </c>
      <c r="C15" s="38"/>
      <c r="D15" s="40"/>
      <c r="E15" s="40"/>
      <c r="F15" s="41"/>
      <c r="G15" s="40"/>
      <c r="H15" s="40">
        <f t="shared" si="0"/>
        <v>0</v>
      </c>
    </row>
    <row r="16" spans="1:8" ht="16.5" x14ac:dyDescent="0.2">
      <c r="A16" s="36"/>
      <c r="B16" s="39" t="s">
        <v>19</v>
      </c>
      <c r="C16" s="38"/>
      <c r="D16" s="40"/>
      <c r="E16" s="40"/>
      <c r="F16" s="41">
        <v>1.3387389999999999</v>
      </c>
      <c r="G16" s="41">
        <v>3.4040680000000001</v>
      </c>
      <c r="H16" s="40">
        <f t="shared" si="0"/>
        <v>4.742807</v>
      </c>
    </row>
    <row r="17" spans="1:8" ht="33" x14ac:dyDescent="0.2">
      <c r="A17" s="36"/>
      <c r="B17" s="39" t="s">
        <v>20</v>
      </c>
      <c r="C17" s="38"/>
      <c r="D17" s="42"/>
      <c r="E17" s="42"/>
      <c r="F17" s="43">
        <v>1.9751000000000001E-2</v>
      </c>
      <c r="G17" s="43">
        <v>1.8672000000000001E-2</v>
      </c>
      <c r="H17" s="42">
        <f t="shared" si="0"/>
        <v>3.8422999999999999E-2</v>
      </c>
    </row>
    <row r="18" spans="1:8" ht="16.5" x14ac:dyDescent="0.2">
      <c r="A18" s="44"/>
      <c r="B18" s="45" t="s">
        <v>21</v>
      </c>
      <c r="C18" s="46"/>
      <c r="D18" s="47"/>
      <c r="E18" s="47"/>
      <c r="F18" s="48">
        <v>4.8138870000000002</v>
      </c>
      <c r="G18" s="48">
        <v>22.622758000000001</v>
      </c>
      <c r="H18" s="47">
        <f t="shared" si="0"/>
        <v>27.436645000000002</v>
      </c>
    </row>
    <row r="19" spans="1:8" ht="16.5" x14ac:dyDescent="0.2">
      <c r="A19" s="49"/>
      <c r="B19" s="50"/>
      <c r="C19" s="51"/>
      <c r="D19" s="52"/>
      <c r="E19" s="53">
        <v>2.4370280000000002</v>
      </c>
      <c r="F19" s="53">
        <v>20.810863000000001</v>
      </c>
      <c r="G19" s="53">
        <v>10.735785999999999</v>
      </c>
      <c r="H19" s="54"/>
    </row>
    <row r="20" spans="1:8" ht="16.5" x14ac:dyDescent="0.2">
      <c r="A20" s="49"/>
      <c r="B20" s="50"/>
      <c r="C20" s="51"/>
      <c r="D20" s="52"/>
      <c r="E20" s="55"/>
      <c r="F20" s="55"/>
      <c r="G20" s="55"/>
      <c r="H20" s="54"/>
    </row>
    <row r="21" spans="1:8" ht="16.5" hidden="1" x14ac:dyDescent="0.2">
      <c r="A21" s="17" t="s">
        <v>4</v>
      </c>
      <c r="B21" s="18" t="s">
        <v>5</v>
      </c>
      <c r="C21" s="19" t="s">
        <v>6</v>
      </c>
      <c r="D21" s="20" t="s">
        <v>7</v>
      </c>
      <c r="E21" s="20" t="s">
        <v>8</v>
      </c>
      <c r="F21" s="20" t="s">
        <v>9</v>
      </c>
      <c r="G21" s="20" t="s">
        <v>10</v>
      </c>
      <c r="H21" s="20" t="s">
        <v>11</v>
      </c>
    </row>
    <row r="22" spans="1:8" hidden="1" x14ac:dyDescent="0.2">
      <c r="A22" s="17">
        <v>1</v>
      </c>
      <c r="B22" s="22">
        <v>2</v>
      </c>
      <c r="C22" s="23">
        <v>3</v>
      </c>
      <c r="D22" s="22">
        <v>4</v>
      </c>
      <c r="E22" s="22">
        <v>5</v>
      </c>
      <c r="F22" s="22">
        <v>6</v>
      </c>
      <c r="G22" s="22">
        <v>7</v>
      </c>
      <c r="H22" s="22">
        <v>8</v>
      </c>
    </row>
    <row r="23" spans="1:8" ht="20.25" hidden="1" x14ac:dyDescent="0.2">
      <c r="A23" s="24" t="s">
        <v>12</v>
      </c>
      <c r="B23" s="25"/>
      <c r="C23" s="26"/>
      <c r="D23" s="27"/>
      <c r="E23" s="27"/>
      <c r="F23" s="27"/>
      <c r="G23" s="27"/>
      <c r="H23" s="28"/>
    </row>
    <row r="24" spans="1:8" ht="20.25" hidden="1" x14ac:dyDescent="0.2">
      <c r="A24" s="29" t="s">
        <v>22</v>
      </c>
      <c r="B24" s="30"/>
      <c r="C24" s="26"/>
      <c r="D24" s="27"/>
      <c r="E24" s="27"/>
      <c r="F24" s="27"/>
      <c r="G24" s="27"/>
      <c r="H24" s="28"/>
    </row>
    <row r="25" spans="1:8" ht="16.5" hidden="1" x14ac:dyDescent="0.2">
      <c r="A25" s="31" t="s">
        <v>14</v>
      </c>
      <c r="B25" s="32" t="s">
        <v>15</v>
      </c>
      <c r="C25" s="33" t="s">
        <v>16</v>
      </c>
      <c r="D25" s="34"/>
      <c r="E25" s="35"/>
      <c r="F25" s="35">
        <f>SUM(F26:F30)</f>
        <v>0</v>
      </c>
      <c r="G25" s="35"/>
      <c r="H25" s="35">
        <f>SUM(H26:H30)</f>
        <v>0</v>
      </c>
    </row>
    <row r="26" spans="1:8" ht="16.5" hidden="1" customHeight="1" x14ac:dyDescent="0.2">
      <c r="A26" s="36"/>
      <c r="B26" s="37" t="s">
        <v>17</v>
      </c>
      <c r="C26" s="38"/>
      <c r="D26" s="41"/>
      <c r="E26" s="41"/>
      <c r="F26" s="41">
        <v>0</v>
      </c>
      <c r="G26" s="41"/>
      <c r="H26" s="40">
        <f>D26+E26+F26+G26</f>
        <v>0</v>
      </c>
    </row>
    <row r="27" spans="1:8" ht="16.5" hidden="1" x14ac:dyDescent="0.2">
      <c r="A27" s="36"/>
      <c r="B27" s="39" t="s">
        <v>18</v>
      </c>
      <c r="C27" s="38"/>
      <c r="D27" s="41"/>
      <c r="E27" s="41"/>
      <c r="F27" s="41"/>
      <c r="G27" s="41"/>
      <c r="H27" s="40"/>
    </row>
    <row r="28" spans="1:8" ht="16.5" hidden="1" x14ac:dyDescent="0.2">
      <c r="A28" s="36"/>
      <c r="B28" s="39" t="s">
        <v>19</v>
      </c>
      <c r="C28" s="38"/>
      <c r="D28" s="41"/>
      <c r="E28" s="41"/>
      <c r="F28" s="41"/>
      <c r="G28" s="41"/>
      <c r="H28" s="40"/>
    </row>
    <row r="29" spans="1:8" ht="33" hidden="1" x14ac:dyDescent="0.2">
      <c r="A29" s="36"/>
      <c r="B29" s="39" t="s">
        <v>20</v>
      </c>
      <c r="C29" s="38"/>
      <c r="D29" s="43"/>
      <c r="E29" s="43"/>
      <c r="F29" s="43"/>
      <c r="G29" s="43"/>
      <c r="H29" s="42"/>
    </row>
    <row r="30" spans="1:8" ht="16.5" hidden="1" x14ac:dyDescent="0.2">
      <c r="A30" s="56"/>
      <c r="B30" s="45" t="s">
        <v>21</v>
      </c>
      <c r="C30" s="57"/>
      <c r="D30" s="41"/>
      <c r="E30" s="41"/>
      <c r="F30" s="41">
        <v>0</v>
      </c>
      <c r="G30" s="41"/>
      <c r="H30" s="40">
        <f>D30+E30+F30+G30</f>
        <v>0</v>
      </c>
    </row>
    <row r="31" spans="1:8" hidden="1" x14ac:dyDescent="0.2"/>
    <row r="32" spans="1:8" hidden="1" x14ac:dyDescent="0.2"/>
    <row r="33" spans="1:8" ht="16.5" hidden="1" x14ac:dyDescent="0.2">
      <c r="A33" s="17" t="s">
        <v>4</v>
      </c>
      <c r="B33" s="18" t="s">
        <v>5</v>
      </c>
      <c r="C33" s="19" t="s">
        <v>6</v>
      </c>
      <c r="D33" s="20" t="s">
        <v>7</v>
      </c>
      <c r="E33" s="20" t="s">
        <v>8</v>
      </c>
      <c r="F33" s="20" t="s">
        <v>9</v>
      </c>
      <c r="G33" s="20" t="s">
        <v>10</v>
      </c>
      <c r="H33" s="20" t="s">
        <v>11</v>
      </c>
    </row>
    <row r="34" spans="1:8" hidden="1" x14ac:dyDescent="0.2">
      <c r="A34" s="17">
        <v>1</v>
      </c>
      <c r="B34" s="22">
        <v>2</v>
      </c>
      <c r="C34" s="23">
        <v>3</v>
      </c>
      <c r="D34" s="22">
        <v>4</v>
      </c>
      <c r="E34" s="22">
        <v>5</v>
      </c>
      <c r="F34" s="22">
        <v>6</v>
      </c>
      <c r="G34" s="22">
        <v>7</v>
      </c>
      <c r="H34" s="22">
        <v>8</v>
      </c>
    </row>
    <row r="35" spans="1:8" ht="20.25" hidden="1" x14ac:dyDescent="0.2">
      <c r="A35" s="24" t="s">
        <v>12</v>
      </c>
      <c r="B35" s="25"/>
      <c r="C35" s="26"/>
      <c r="D35" s="27"/>
      <c r="E35" s="27"/>
      <c r="F35" s="27"/>
      <c r="G35" s="27"/>
      <c r="H35" s="28"/>
    </row>
    <row r="36" spans="1:8" ht="20.25" hidden="1" x14ac:dyDescent="0.2">
      <c r="A36" s="29" t="s">
        <v>23</v>
      </c>
      <c r="B36" s="30"/>
      <c r="C36" s="26"/>
      <c r="D36" s="27"/>
      <c r="E36" s="27"/>
      <c r="F36" s="27"/>
      <c r="G36" s="27"/>
      <c r="H36" s="28"/>
    </row>
    <row r="37" spans="1:8" ht="16.5" hidden="1" x14ac:dyDescent="0.2">
      <c r="A37" s="31" t="s">
        <v>14</v>
      </c>
      <c r="B37" s="32" t="s">
        <v>15</v>
      </c>
      <c r="C37" s="33" t="s">
        <v>16</v>
      </c>
      <c r="D37" s="34"/>
      <c r="E37" s="35"/>
      <c r="F37" s="35">
        <f>SUM(F38:F42)</f>
        <v>0</v>
      </c>
      <c r="G37" s="35"/>
      <c r="H37" s="35">
        <f>SUM(H38:H42)</f>
        <v>0</v>
      </c>
    </row>
    <row r="38" spans="1:8" ht="16.5" hidden="1" customHeight="1" x14ac:dyDescent="0.2">
      <c r="A38" s="36"/>
      <c r="B38" s="37" t="s">
        <v>17</v>
      </c>
      <c r="C38" s="38"/>
      <c r="D38" s="41"/>
      <c r="E38" s="41"/>
      <c r="F38" s="41">
        <v>0</v>
      </c>
      <c r="G38" s="41"/>
      <c r="H38" s="40">
        <f>D38+E38+F38+G38</f>
        <v>0</v>
      </c>
    </row>
    <row r="39" spans="1:8" ht="16.5" hidden="1" x14ac:dyDescent="0.2">
      <c r="A39" s="36"/>
      <c r="B39" s="39" t="s">
        <v>18</v>
      </c>
      <c r="C39" s="38"/>
      <c r="D39" s="41"/>
      <c r="E39" s="41"/>
      <c r="F39" s="41"/>
      <c r="G39" s="41"/>
      <c r="H39" s="40"/>
    </row>
    <row r="40" spans="1:8" ht="16.5" hidden="1" x14ac:dyDescent="0.2">
      <c r="A40" s="36"/>
      <c r="B40" s="39" t="s">
        <v>19</v>
      </c>
      <c r="C40" s="38"/>
      <c r="D40" s="41"/>
      <c r="E40" s="41"/>
      <c r="F40" s="41"/>
      <c r="G40" s="41"/>
      <c r="H40" s="40"/>
    </row>
    <row r="41" spans="1:8" ht="33" hidden="1" x14ac:dyDescent="0.2">
      <c r="A41" s="36"/>
      <c r="B41" s="39" t="s">
        <v>20</v>
      </c>
      <c r="C41" s="38"/>
      <c r="D41" s="43"/>
      <c r="E41" s="43"/>
      <c r="F41" s="43"/>
      <c r="G41" s="43"/>
      <c r="H41" s="42"/>
    </row>
    <row r="42" spans="1:8" ht="16.5" hidden="1" x14ac:dyDescent="0.2">
      <c r="A42" s="56"/>
      <c r="B42" s="45" t="s">
        <v>21</v>
      </c>
      <c r="C42" s="57"/>
      <c r="D42" s="41"/>
      <c r="E42" s="41"/>
      <c r="F42" s="41"/>
      <c r="G42" s="41"/>
      <c r="H42" s="40">
        <f>D42+E42+F42+G42</f>
        <v>0</v>
      </c>
    </row>
    <row r="45" spans="1:8" s="58" customFormat="1" ht="16.5" hidden="1" thickBot="1" x14ac:dyDescent="0.25">
      <c r="E45" s="59">
        <v>2.6509999999999998</v>
      </c>
      <c r="F45" s="60">
        <v>19.190000000000001</v>
      </c>
      <c r="G45" s="60">
        <v>21.879000000000001</v>
      </c>
      <c r="H45" s="60">
        <v>43.72</v>
      </c>
    </row>
    <row r="46" spans="1:8" s="58" customFormat="1" ht="16.5" hidden="1" thickBot="1" x14ac:dyDescent="0.25">
      <c r="E46" s="61">
        <v>2.6509999999999998</v>
      </c>
      <c r="F46" s="62">
        <v>16.777000000000001</v>
      </c>
      <c r="G46" s="62">
        <v>2.9630000000000001</v>
      </c>
      <c r="H46" s="62">
        <v>22.390999999999998</v>
      </c>
    </row>
    <row r="47" spans="1:8" s="58" customFormat="1" ht="16.5" hidden="1" thickBot="1" x14ac:dyDescent="0.25">
      <c r="E47" s="61"/>
      <c r="F47" s="62"/>
      <c r="G47" s="62"/>
      <c r="H47" s="62"/>
    </row>
    <row r="48" spans="1:8" s="58" customFormat="1" ht="16.5" hidden="1" thickBot="1" x14ac:dyDescent="0.25">
      <c r="E48" s="61"/>
      <c r="F48" s="62">
        <v>1.1819999999999999</v>
      </c>
      <c r="G48" s="62">
        <v>1.722</v>
      </c>
      <c r="H48" s="62">
        <v>2.9039999999999999</v>
      </c>
    </row>
    <row r="49" spans="5:8" s="58" customFormat="1" ht="16.5" hidden="1" thickBot="1" x14ac:dyDescent="0.25">
      <c r="E49" s="61"/>
      <c r="F49" s="62">
        <v>8.6999999999999994E-2</v>
      </c>
      <c r="G49" s="62">
        <v>2E-3</v>
      </c>
      <c r="H49" s="62">
        <v>8.8999999999999996E-2</v>
      </c>
    </row>
    <row r="50" spans="5:8" s="58" customFormat="1" ht="16.5" hidden="1" thickBot="1" x14ac:dyDescent="0.25">
      <c r="E50" s="61"/>
      <c r="F50" s="62">
        <v>1.145</v>
      </c>
      <c r="G50" s="62">
        <v>17.192</v>
      </c>
      <c r="H50" s="62">
        <v>18.337</v>
      </c>
    </row>
    <row r="51" spans="5:8" s="58" customFormat="1" hidden="1" x14ac:dyDescent="0.2"/>
    <row r="52" spans="5:8" s="58" customFormat="1" hidden="1" x14ac:dyDescent="0.2"/>
    <row r="53" spans="5:8" s="58" customFormat="1" ht="16.5" hidden="1" thickBot="1" x14ac:dyDescent="0.25">
      <c r="E53" s="59">
        <v>13.106999999999999</v>
      </c>
      <c r="F53" s="60">
        <v>20.914000000000001</v>
      </c>
      <c r="G53" s="60">
        <v>62.74</v>
      </c>
      <c r="H53" s="60">
        <v>96.762</v>
      </c>
    </row>
    <row r="54" spans="5:8" s="58" customFormat="1" ht="16.5" hidden="1" thickBot="1" x14ac:dyDescent="0.25">
      <c r="E54" s="61">
        <v>13.106999999999999</v>
      </c>
      <c r="F54" s="62">
        <v>14.321</v>
      </c>
      <c r="G54" s="62">
        <v>8.44</v>
      </c>
      <c r="H54" s="62">
        <v>35.868000000000002</v>
      </c>
    </row>
    <row r="55" spans="5:8" s="58" customFormat="1" ht="16.5" hidden="1" thickBot="1" x14ac:dyDescent="0.25">
      <c r="E55" s="61"/>
      <c r="F55" s="62"/>
      <c r="G55" s="62"/>
      <c r="H55" s="62" t="s">
        <v>24</v>
      </c>
    </row>
    <row r="56" spans="5:8" s="58" customFormat="1" ht="16.5" hidden="1" thickBot="1" x14ac:dyDescent="0.25">
      <c r="E56" s="61"/>
      <c r="F56" s="62">
        <v>2.5950000000000002</v>
      </c>
      <c r="G56" s="62">
        <v>2.4169999999999998</v>
      </c>
      <c r="H56" s="62">
        <v>5.0119999999999996</v>
      </c>
    </row>
    <row r="57" spans="5:8" s="58" customFormat="1" ht="16.5" hidden="1" thickBot="1" x14ac:dyDescent="0.25">
      <c r="E57" s="61"/>
      <c r="F57" s="62">
        <v>0.309</v>
      </c>
      <c r="G57" s="62"/>
      <c r="H57" s="62">
        <v>0.309</v>
      </c>
    </row>
    <row r="58" spans="5:8" s="58" customFormat="1" ht="16.5" hidden="1" thickBot="1" x14ac:dyDescent="0.25">
      <c r="E58" s="61"/>
      <c r="F58" s="62">
        <v>3.6890000000000001</v>
      </c>
      <c r="G58" s="62">
        <v>51.884</v>
      </c>
      <c r="H58" s="62">
        <v>55.573</v>
      </c>
    </row>
    <row r="59" spans="5:8" s="58" customFormat="1" hidden="1" x14ac:dyDescent="0.2"/>
    <row r="60" spans="5:8" s="58" customFormat="1" hidden="1" x14ac:dyDescent="0.2"/>
    <row r="61" spans="5:8" s="58" customFormat="1" ht="16.5" hidden="1" thickBot="1" x14ac:dyDescent="0.25">
      <c r="E61" s="63">
        <f>SUM(E62:E66)</f>
        <v>12.049085626556019</v>
      </c>
      <c r="F61" s="63">
        <f>SUM(F62:F66)</f>
        <v>35.123527699320931</v>
      </c>
      <c r="G61" s="63">
        <f>SUM(G62:G66)</f>
        <v>93.882470280456971</v>
      </c>
      <c r="H61" s="63">
        <f>SUM(H62:H66)</f>
        <v>141.05508360633391</v>
      </c>
    </row>
    <row r="62" spans="5:8" s="58" customFormat="1" ht="16.5" hidden="1" thickBot="1" x14ac:dyDescent="0.25">
      <c r="E62" s="63">
        <f>E54/E46*E14</f>
        <v>12.049085626556019</v>
      </c>
      <c r="F62" s="63">
        <f>F54/F46*F14</f>
        <v>16.604722759313347</v>
      </c>
      <c r="G62" s="63">
        <f>G54/G46*G14</f>
        <v>20.830951144110696</v>
      </c>
      <c r="H62" s="63">
        <f>SUM(E62:G62)</f>
        <v>49.484759529980067</v>
      </c>
    </row>
    <row r="63" spans="5:8" s="58" customFormat="1" ht="16.5" hidden="1" thickBot="1" x14ac:dyDescent="0.25">
      <c r="E63" s="63"/>
      <c r="F63" s="63"/>
      <c r="G63" s="63"/>
      <c r="H63" s="63">
        <f>SUM(E63:G63)</f>
        <v>0</v>
      </c>
    </row>
    <row r="64" spans="5:8" s="58" customFormat="1" ht="16.5" hidden="1" thickBot="1" x14ac:dyDescent="0.25">
      <c r="E64" s="63"/>
      <c r="F64" s="63">
        <f>F56/F48*F16</f>
        <v>2.9391097335025385</v>
      </c>
      <c r="G64" s="63">
        <f>G56/G48*G16</f>
        <v>4.7779514262485483</v>
      </c>
      <c r="H64" s="63">
        <f>SUM(E64:G64)</f>
        <v>7.7170611597510863</v>
      </c>
    </row>
    <row r="65" spans="5:8" s="58" customFormat="1" ht="16.5" hidden="1" thickBot="1" x14ac:dyDescent="0.25">
      <c r="E65" s="63"/>
      <c r="F65" s="63">
        <f>F57/F49*F17</f>
        <v>7.0150103448275866E-2</v>
      </c>
      <c r="G65" s="63"/>
      <c r="H65" s="63">
        <f>SUM(E65:G65)</f>
        <v>7.0150103448275866E-2</v>
      </c>
    </row>
    <row r="66" spans="5:8" s="58" customFormat="1" ht="16.5" hidden="1" thickBot="1" x14ac:dyDescent="0.25">
      <c r="E66" s="63"/>
      <c r="F66" s="63">
        <f>F58/F50*F18</f>
        <v>15.509545103056769</v>
      </c>
      <c r="G66" s="63">
        <f>G58/G50*G18</f>
        <v>68.273567710097723</v>
      </c>
      <c r="H66" s="63">
        <f>SUM(E66:G66)</f>
        <v>83.783112813154489</v>
      </c>
    </row>
    <row r="67" spans="5:8" s="58" customFormat="1" x14ac:dyDescent="0.2"/>
  </sheetData>
  <mergeCells count="17">
    <mergeCell ref="A35:B35"/>
    <mergeCell ref="A36:B36"/>
    <mergeCell ref="A37:A42"/>
    <mergeCell ref="C37:C42"/>
    <mergeCell ref="A12:B12"/>
    <mergeCell ref="A13:A18"/>
    <mergeCell ref="C13:C18"/>
    <mergeCell ref="A23:B23"/>
    <mergeCell ref="A24:B24"/>
    <mergeCell ref="A25:A30"/>
    <mergeCell ref="C25:C30"/>
    <mergeCell ref="A1:H1"/>
    <mergeCell ref="A2:H2"/>
    <mergeCell ref="A6:D6"/>
    <mergeCell ref="A7:H7"/>
    <mergeCell ref="A8:H8"/>
    <mergeCell ref="A11:B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П.45. г и 45. д.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Разяпов Руслан Глимханович</dc:creator>
  <cp:lastModifiedBy>Разяпов Руслан Глимханович</cp:lastModifiedBy>
  <dcterms:created xsi:type="dcterms:W3CDTF">2025-11-13T05:34:54Z</dcterms:created>
  <dcterms:modified xsi:type="dcterms:W3CDTF">2025-11-13T05:35:23Z</dcterms:modified>
</cp:coreProperties>
</file>